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5010" windowWidth="19440" windowHeight="4695"/>
  </bookViews>
  <sheets>
    <sheet name="Scheda Generale" sheetId="3" r:id="rId1"/>
    <sheet name="Macrovoci Costo" sheetId="2" r:id="rId2"/>
    <sheet name="VociDettaglio" sheetId="5" r:id="rId3"/>
    <sheet name="Testata" sheetId="4" state="hidden" r:id="rId4"/>
  </sheets>
  <definedNames>
    <definedName name="ALTRI_SERVIZI_E_ONERI">VociDettaglio!$J$2:$J$15</definedName>
    <definedName name="_xlnm.Print_Area" localSheetId="1">'Macrovoci Costo'!$A$1:$B$44</definedName>
    <definedName name="_xlnm.Print_Area" localSheetId="2">VociDettaglio!$A$1:$AD$18</definedName>
    <definedName name="BENI_DI_CONSUMO">VociDettaglio!$A$2:$A$12</definedName>
    <definedName name="COMMISSIONI_COMITATI_CONSIGLI_CONSULENZE">VociDettaglio!$H$2:$H$13</definedName>
    <definedName name="COMPENSI_PER_INCARICHI_CONTINUATIVI">VociDettaglio!#REF!</definedName>
    <definedName name="CORSI_DI_FORMAZIONE">VociDettaglio!$F$2:$F$4</definedName>
    <definedName name="el_AREAFUNZIONALE">Testata!$B$3:$B$5</definedName>
    <definedName name="el_SEDE">Testata!$C$3:$C$22</definedName>
    <definedName name="el_UFFICIO">Testata!$A$3:$A$17</definedName>
    <definedName name="EROGAZIONI_PER_PROGETTI_DI_COOPERAZIONE">VociDettaglio!$O$2:$O$10</definedName>
    <definedName name="IMPOSTE">VociDettaglio!$K$2:$K$6</definedName>
    <definedName name="INDENNITÀ_DI_MISSIONE_RIMBORSI_SPESE_VIAGGI">VociDettaglio!$I$2:$I$5</definedName>
    <definedName name="INVESTIMENTI_FISSI_ACQUISTI_DISMISSIONI">VociDettaglio!$L$2:$L$11</definedName>
    <definedName name="INVESTIMENTI_FISSI_MANUTENZIONI_STRAORDINARIE">VociDettaglio!$M$2:$M$9</definedName>
    <definedName name="INVETIMENTI_IMMATERIALI">VociDettaglio!$N$2:$N$3</definedName>
    <definedName name="MacroVOCI">'Macrovoci Costo'!$A$2:$A$18</definedName>
    <definedName name="MANUTENZIONE_ORDINARIA_RIPARAZIONI">VociDettaglio!$D$2:$D$8</definedName>
    <definedName name="NOLEGGI_LOCAZIONI_LEASING_OPERATIVI">VociDettaglio!$C$2:$C$13</definedName>
    <definedName name="PROVENTI_E_ONERI_FINANZIARI">VociDettaglio!$P$2:$P$5</definedName>
    <definedName name="PUBBLICAZIONI">VociDettaglio!$B$2:$B$3</definedName>
    <definedName name="SPESE_DI_RAPP.ZA_REL._PUBBLICHE_CONVEGNI_MOSTRE_PUBBLICITÀ">VociDettaglio!$G$2:$G$5</definedName>
    <definedName name="UTENZE_SERVIZI_AUSILIARI_SPESE_DI_PULIZIA">VociDettaglio!$E$2:$E$15</definedName>
  </definedNames>
  <calcPr calcId="145621"/>
</workbook>
</file>

<file path=xl/calcChain.xml><?xml version="1.0" encoding="utf-8"?>
<calcChain xmlns="http://schemas.openxmlformats.org/spreadsheetml/2006/main">
  <c r="K21" i="3" l="1"/>
  <c r="A25" i="3" l="1"/>
  <c r="A26" i="3" s="1"/>
  <c r="A27" i="3" l="1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E1" i="3"/>
  <c r="A58" i="3"/>
  <c r="A59" i="3"/>
  <c r="A4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E2" i="3"/>
</calcChain>
</file>

<file path=xl/sharedStrings.xml><?xml version="1.0" encoding="utf-8"?>
<sst xmlns="http://schemas.openxmlformats.org/spreadsheetml/2006/main" count="306" uniqueCount="240">
  <si>
    <t>Gettoni di presenza</t>
  </si>
  <si>
    <t>PUBBLICAZIONI</t>
  </si>
  <si>
    <t>a supporto delle attività istituzionali e relative spese accessorie (trasferte, indennità, distinte tra personale interno ed esterno ecc.)</t>
  </si>
  <si>
    <t>per l'espletamento delle attività di servizio del personale (per paese)</t>
  </si>
  <si>
    <t>servizi di maggior valore (connettività e canoni informatici, trasporti, ecc.)</t>
  </si>
  <si>
    <t>servizi residuali od occasionali compresi quelli bancari e tasse locali</t>
  </si>
  <si>
    <t>IMPOSTE</t>
  </si>
  <si>
    <t>compilato sulla base delle posizioni coperte da figure presenti (BP) o posizioni teoriche attivate (ovvero rispetto all'organico massimo, di anno in anno si decide quanto completare l'organico)</t>
  </si>
  <si>
    <t>AREA FUNZIONALE:</t>
  </si>
  <si>
    <t>SEDE:</t>
  </si>
  <si>
    <t>N° Prog.</t>
  </si>
  <si>
    <t>MACROVOCE</t>
  </si>
  <si>
    <t>Piano dei conti - Chiave</t>
  </si>
  <si>
    <t>Controparte</t>
  </si>
  <si>
    <t>Descrizione</t>
  </si>
  <si>
    <t>Importo di competenza 2019</t>
  </si>
  <si>
    <t>Importo di competenza 2018</t>
  </si>
  <si>
    <t>n°Ordine (cup-cig)</t>
  </si>
  <si>
    <t>Dal</t>
  </si>
  <si>
    <t>Al</t>
  </si>
  <si>
    <t>Note</t>
  </si>
  <si>
    <t>MacroVOCI</t>
  </si>
  <si>
    <t>UFFICIO</t>
  </si>
  <si>
    <t>Uff.I</t>
  </si>
  <si>
    <t>Uff.II</t>
  </si>
  <si>
    <t>Uff.III</t>
  </si>
  <si>
    <t>Uff.IV</t>
  </si>
  <si>
    <t>Uff.V</t>
  </si>
  <si>
    <t>Uff.VI</t>
  </si>
  <si>
    <t>Uff.VII</t>
  </si>
  <si>
    <t>Uff.VIII</t>
  </si>
  <si>
    <t>Uff.IX</t>
  </si>
  <si>
    <t>Uff.X</t>
  </si>
  <si>
    <t>Uff.XI</t>
  </si>
  <si>
    <t>Uff.XII</t>
  </si>
  <si>
    <t>Uff.XIII</t>
  </si>
  <si>
    <t>FUNZIONAMENTO</t>
  </si>
  <si>
    <t>ITALIA-FIRENZE</t>
  </si>
  <si>
    <t>ITALIA-ROMA</t>
  </si>
  <si>
    <t>KABUL</t>
  </si>
  <si>
    <t>TIRANA</t>
  </si>
  <si>
    <t>LA PAZ</t>
  </si>
  <si>
    <t>OUAGADOUGOU</t>
  </si>
  <si>
    <t>IL CAIRO</t>
  </si>
  <si>
    <t>SAN SALVADOR</t>
  </si>
  <si>
    <t>ADDIS ABEBA</t>
  </si>
  <si>
    <t>AMMAN</t>
  </si>
  <si>
    <t>NAIROBI</t>
  </si>
  <si>
    <t>BEIRUT</t>
  </si>
  <si>
    <t>MAPUTO</t>
  </si>
  <si>
    <t>YANGON</t>
  </si>
  <si>
    <t>ISLAMABAD</t>
  </si>
  <si>
    <t>GERUSALEMME</t>
  </si>
  <si>
    <t>DAKAR</t>
  </si>
  <si>
    <t>KHARTOUM</t>
  </si>
  <si>
    <t>TUNISI</t>
  </si>
  <si>
    <t>HANOI</t>
  </si>
  <si>
    <t>-</t>
  </si>
  <si>
    <t>DG</t>
  </si>
  <si>
    <t>el_UFFICIO</t>
  </si>
  <si>
    <t>el_AREAFUNZIONALE</t>
  </si>
  <si>
    <t>el_SEDE</t>
  </si>
  <si>
    <t>Beni alimentari</t>
  </si>
  <si>
    <t>Carburanti, combustibili e lubrificanti</t>
  </si>
  <si>
    <t>Accessori per uffici</t>
  </si>
  <si>
    <t>Strumenti tecnico-specialistici</t>
  </si>
  <si>
    <t>Materiale informatico</t>
  </si>
  <si>
    <t>Medicinali, materiale sanitario ed igienico</t>
  </si>
  <si>
    <t>Giornali e riviste</t>
  </si>
  <si>
    <t>Pubblicazioni</t>
  </si>
  <si>
    <t>Manutenzione ordinaria di Immobili</t>
  </si>
  <si>
    <t>Manutenzione ordinaria di Mobili, arredi e accessori</t>
  </si>
  <si>
    <t>Manutenzione ordinaria di Impianti e macchinari</t>
  </si>
  <si>
    <t>Manutenzione ordinaria di Mezzi di trasporto</t>
  </si>
  <si>
    <t>Manutenzione ordinaria di Hardware</t>
  </si>
  <si>
    <t>Manutenzione ordinaria di Software</t>
  </si>
  <si>
    <t>Manutenzione ordinaria di altri beni</t>
  </si>
  <si>
    <t>Utenze e canoni per Telefonia fissa</t>
  </si>
  <si>
    <t>Utenze e canoni per Telefonia mobile</t>
  </si>
  <si>
    <t>Utenze e canoni per Reti di trasmissione</t>
  </si>
  <si>
    <t>Utenze e canoni per Energia elettrica</t>
  </si>
  <si>
    <t>Utenze e canoni per acqua</t>
  </si>
  <si>
    <t>Utenze e canoni per gas</t>
  </si>
  <si>
    <t>INTERVENTI</t>
  </si>
  <si>
    <t>BENI_DI_CONSUMO</t>
  </si>
  <si>
    <t>MANUTENZIONE_ORDINARIA_RIPARAZIONI</t>
  </si>
  <si>
    <t>NOLEGGI_LOCAZIONI_LEASING_OPERATIVI</t>
  </si>
  <si>
    <t>UTENZE_SERVIZI_AUSILIARI_SPESE_DI_PULIZIA</t>
  </si>
  <si>
    <t>Utenze e canoni per altri servizi</t>
  </si>
  <si>
    <t>Servizi di Sorveglianza e custodia</t>
  </si>
  <si>
    <t>Servizi di Pulizia e lavanderia</t>
  </si>
  <si>
    <t>Stampa e rilegatura</t>
  </si>
  <si>
    <t>Trasporti, traslochi e facchinaggio</t>
  </si>
  <si>
    <t>Altri servizi ausiliari</t>
  </si>
  <si>
    <t>CORSI_DI_FORMAZIONE</t>
  </si>
  <si>
    <t>SPESE_DI_RAPP.ZA_REL._PUBBLICHE_CONVEGNI_MOSTRE_PUBBLICITÀ</t>
  </si>
  <si>
    <t>COMMISSIONI_COMITATI_CONSIGLI_CONSULENZE</t>
  </si>
  <si>
    <t>INDENNITÀ_DI_MISSIONE_RIMBORSI_SPESE_VIAGGI</t>
  </si>
  <si>
    <t>ALTRI_SERVIZI_E_ONERI</t>
  </si>
  <si>
    <t>INVESTIMENTI_FISSI_ACQUISTI/DISMISSIONI</t>
  </si>
  <si>
    <t>INVESTIMENTI FISSI_MANUTENZIONI_STRAORDINARIE</t>
  </si>
  <si>
    <t>INVETIMENTI_IMMATERIALI</t>
  </si>
  <si>
    <t>COSTO_DEL_PERSONALE</t>
  </si>
  <si>
    <t>EROGAZIONI_PER_PROGETTI_DI_COOPERAZIONE</t>
  </si>
  <si>
    <t>Formazione generica</t>
  </si>
  <si>
    <t>Formazione specialistica</t>
  </si>
  <si>
    <t>Addestramento personale</t>
  </si>
  <si>
    <t>Interpretariato e traduzioni</t>
  </si>
  <si>
    <t>Pubblicità</t>
  </si>
  <si>
    <t>Organizzazione manifestazioni e convegni</t>
  </si>
  <si>
    <t>Consulenza Giuridico-amministrativa</t>
  </si>
  <si>
    <t>Consulenza Tecnico-scientifica</t>
  </si>
  <si>
    <t>Consulenza informatica</t>
  </si>
  <si>
    <t>Esperti per commissioni/comitati/consigli</t>
  </si>
  <si>
    <t>Altre consulenze</t>
  </si>
  <si>
    <t>Servizi per trasferte in Italia per personale esterno</t>
  </si>
  <si>
    <t>Servizi per trasferte all’Estero per personale esterno</t>
  </si>
  <si>
    <t>Indennità di missione in Italia</t>
  </si>
  <si>
    <t>Indennità di missione all'estero</t>
  </si>
  <si>
    <t>Servizi per trasferte in Italia</t>
  </si>
  <si>
    <t>Servizi per trasferte all’Estero</t>
  </si>
  <si>
    <t>Pubblicazioni bandi</t>
  </si>
  <si>
    <t>Partecipazione ad organismi internazionali</t>
  </si>
  <si>
    <t>Tasse di possesso per mezzi di trasporto</t>
  </si>
  <si>
    <t>Tasse rimozione rifiuti solidi urbani</t>
  </si>
  <si>
    <t>Altre tasse</t>
  </si>
  <si>
    <t>Assicurazioni</t>
  </si>
  <si>
    <t>Mezzi di trasporto stradali leggeri</t>
  </si>
  <si>
    <t>Manutenzione straordinaria di mezzi di trasporto stradali</t>
  </si>
  <si>
    <t>Mobili e arredi per ufficio</t>
  </si>
  <si>
    <t>Impianti e attrezzature</t>
  </si>
  <si>
    <t>Manutenzione straordinaria di mobili e arredi</t>
  </si>
  <si>
    <t>Manutenzione straordinaria di impianti ed attrezzature</t>
  </si>
  <si>
    <t>Opere dell'ingegno- Software prodotto</t>
  </si>
  <si>
    <t>Hardware</t>
  </si>
  <si>
    <t>Manutenzione straordinaria di hardware</t>
  </si>
  <si>
    <t>Equipaggiamento</t>
  </si>
  <si>
    <t>Beni di valore culturale, storico, archeologico ed artistico</t>
  </si>
  <si>
    <t>Materiale bibliografico</t>
  </si>
  <si>
    <t>Manutenzione straordinaria beni di valore culturale, storico, archeologico ed artistico</t>
  </si>
  <si>
    <t>Manutenzione straordinaria di materiale bibliografico</t>
  </si>
  <si>
    <t>Altri investimenti</t>
  </si>
  <si>
    <t>Licenze d'uso - Software standard</t>
  </si>
  <si>
    <t>Global Service uffici</t>
  </si>
  <si>
    <t>Iniziative in ambito multilaterale</t>
  </si>
  <si>
    <t>Contributi agli Organismi internazionali (OO.II.)</t>
  </si>
  <si>
    <t>Iniziative in ambito bilaterale</t>
  </si>
  <si>
    <t>Iniziative di partenariato territoriale</t>
  </si>
  <si>
    <t>Interventi internazionali di emergenza</t>
  </si>
  <si>
    <t>Iniziative per attività di sminamento umanitario</t>
  </si>
  <si>
    <t>Iniziative di partecip. ai programmi di coop. UE</t>
  </si>
  <si>
    <t xml:space="preserve">Iniziative di valutazione programmi </t>
  </si>
  <si>
    <t>Altre iniziative</t>
  </si>
  <si>
    <t>INVESTIMENTI_FISSI_ACQUISTI_DISMISSIONI</t>
  </si>
  <si>
    <t>INVESTIMENTI_FISSI_MANUTENZIONI_STRAORDINARIE</t>
  </si>
  <si>
    <t>Carta, cancelleria e stampati</t>
  </si>
  <si>
    <t>Altri beni e materiali di consumo n.a.c.</t>
  </si>
  <si>
    <t xml:space="preserve">Beni per attività di rappresentanza </t>
  </si>
  <si>
    <t>Compensi agli organi istituzionali di revisione</t>
  </si>
  <si>
    <t>Rimozione e smaltimento di rifiuti tossico-nocivi e di altri materiali</t>
  </si>
  <si>
    <t>Spese postali e spedizioni</t>
  </si>
  <si>
    <t>Altre spese per servizi amministrativi</t>
  </si>
  <si>
    <t>Commissioni per servizi finanziari</t>
  </si>
  <si>
    <t>Oneri per servizio di tesoreria</t>
  </si>
  <si>
    <t>Spese per servizi finanziari n.a.c.</t>
  </si>
  <si>
    <t>Spese per commissioni e comitati dell'Ente</t>
  </si>
  <si>
    <t>Comunicazione WEB</t>
  </si>
  <si>
    <t xml:space="preserve">Servizi per attività di rappresentanza </t>
  </si>
  <si>
    <t>Leasing di Impianti e macchinari</t>
  </si>
  <si>
    <t>Leasing di Immobili</t>
  </si>
  <si>
    <t>Leasing di Hardware</t>
  </si>
  <si>
    <t>Leasing di Licenze</t>
  </si>
  <si>
    <t>Leasing di Mezzi di trasporto</t>
  </si>
  <si>
    <t>Leasing di Altri beni</t>
  </si>
  <si>
    <t>Noleggi, locazioni di Altri beni</t>
  </si>
  <si>
    <t>Noleggi, locazioni di Mezzi di trasporto</t>
  </si>
  <si>
    <t>Noleggi, locazioni di Hardware</t>
  </si>
  <si>
    <t>Noleggi, locazioni di Impianti e macchinari</t>
  </si>
  <si>
    <t>Licenze d'uso annuali per software</t>
  </si>
  <si>
    <t>Voci stipendiali corrisposte al personale a tempo indeterminato</t>
  </si>
  <si>
    <t>Indennità ed altri compensi, esclusi i rimborsi spesa per missione, corrisposti al personale a tempo indeterminato</t>
  </si>
  <si>
    <t>Voci stipendiali corrisposte al personale a tempo determinato</t>
  </si>
  <si>
    <t>Indennità ed altri compensi, esclusi i rimborsi spesa documentati per missione, corrisposti al personale a tempo determinato</t>
  </si>
  <si>
    <t>Straordinario per il personale a tempo indeterminato</t>
  </si>
  <si>
    <t>Straordinario per il personale a tempo determinato</t>
  </si>
  <si>
    <t>Contributi obbligatori per il personale</t>
  </si>
  <si>
    <t xml:space="preserve">Contributi previdenza complementare </t>
  </si>
  <si>
    <t>Contributi per indennità di fine rapporto</t>
  </si>
  <si>
    <t>Altri contributi sociali effettivi n.a.c.</t>
  </si>
  <si>
    <t>Assegni familiari</t>
  </si>
  <si>
    <t>Equo indennizzo</t>
  </si>
  <si>
    <t>Contributi per indennità di fine rapporto erogata direttamente dal datore di lavoro</t>
  </si>
  <si>
    <t>Altri contributi erogati direttamente al proprio personale</t>
  </si>
  <si>
    <t>Contributi per asili nido e strutture sportive, ricreative o di vacanza messe a disposizione dei lavoratori dipendenti e delle loro famiglie e altre spese per il benessere del personale</t>
  </si>
  <si>
    <t>Buoni pasto</t>
  </si>
  <si>
    <t>Altri costi del personale n.a.c.</t>
  </si>
  <si>
    <t>Imposta regionale sulle attività produttive (IRAP)</t>
  </si>
  <si>
    <t>Imposte di registro e bollo</t>
  </si>
  <si>
    <t>Costi per multe, ammende, sanzioni e oblazioni</t>
  </si>
  <si>
    <t>Costi per risarcimento danni</t>
  </si>
  <si>
    <t>Costi per indennizzi</t>
  </si>
  <si>
    <t>Altri costi dovuti a irregolarità e illeciti n.a.c.</t>
  </si>
  <si>
    <t>PROVENTI_E_ONERI_FINANZIARI</t>
  </si>
  <si>
    <t>Interessi attivi da conti della tesoreria dello Stato o di altre amministrazioni pubbliche</t>
  </si>
  <si>
    <t>Interessi attivi da depositi bancari o postali</t>
  </si>
  <si>
    <t>Remunerazione su depositi fruttiferi presso Banca d'Italia</t>
  </si>
  <si>
    <t>Interessi passivi su anticipazioni di tesoreria degli istituti tesorieri/cassieri</t>
  </si>
  <si>
    <t>Materiale tecnico-specialistico</t>
  </si>
  <si>
    <t>Oneri previdenziali su collaborazioni a tempo determinato</t>
  </si>
  <si>
    <t>Oneri assicurativi su collaborazioni a tempo determinato</t>
  </si>
  <si>
    <t>Macchinari per ufficio</t>
  </si>
  <si>
    <t>Fabbricati civili ad uso governativo</t>
  </si>
  <si>
    <t>Manutenzione straordinaria fabbricati civili ad uso governativo</t>
  </si>
  <si>
    <t>Manutenzione straordinaria di software</t>
  </si>
  <si>
    <t>P.IVA/CF</t>
  </si>
  <si>
    <t>Voce di dettaglio</t>
  </si>
  <si>
    <t>Locazioni di Immobili</t>
  </si>
  <si>
    <t>Stipendio lordo Assistente Tecnico</t>
  </si>
  <si>
    <t>Stipendio lordo Coordinatore</t>
  </si>
  <si>
    <t>Stipendio lordo Segretaria Amministrativa</t>
  </si>
  <si>
    <t>Telefonia e internet per l'ufficio</t>
  </si>
  <si>
    <t>Invio della corrispondenza</t>
  </si>
  <si>
    <t>Manutenzione per l'ufficio</t>
  </si>
  <si>
    <t>Stipendio esperti esterni</t>
  </si>
  <si>
    <t>Hardware per l'ufficio</t>
  </si>
  <si>
    <t>Mobili per l'ufficio</t>
  </si>
  <si>
    <t>Affitto di ambienti per laboratori di formazione e socializzazione</t>
  </si>
  <si>
    <t>Stampa di manuali, documenti e materiali di formazione e diffusione</t>
  </si>
  <si>
    <t>Biglietti per viaggi fuori dal sito del progetto</t>
  </si>
  <si>
    <t>Materiale per il funzionamento delle attività e gestione del'ufficio</t>
  </si>
  <si>
    <t>Pagamento dell'alimentazione per attività sul campo, riunioni, formazione, ecc.</t>
  </si>
  <si>
    <t>Diffusione del materiale elaborato nel corso del progetto</t>
  </si>
  <si>
    <t>Consulenti: 2 consulenti esperti in giustizia penale minorile e giustizia riparativa, 1 team di consulenti multidisciplinare, 2 consulenti esperti in giustizia indigena, 1 consulente esperto in comunicazione</t>
  </si>
  <si>
    <t>Diaria per viaggi all'interno e fuori dal sito del progetto</t>
  </si>
  <si>
    <t>Spese amministrative per personale internazionale</t>
  </si>
  <si>
    <t>Rafforzamento dell'unitá tecnica del Ministero di Giustizia e del Sistema Penale per Adolescenti</t>
  </si>
  <si>
    <t>Contributo all'immatricolazione per il programma post laurea</t>
  </si>
  <si>
    <t>Evento culturale organizzato all'interno del congresso internazionale</t>
  </si>
  <si>
    <t>31/04/18</t>
  </si>
  <si>
    <t>31/04/19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</si>
</sst>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9" tint="-0.249977111117893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7" borderId="3" xfId="0" applyFill="1" applyBorder="1"/>
    <xf numFmtId="0" fontId="0" fillId="0" borderId="0" xfId="0" quotePrefix="1"/>
    <xf numFmtId="0" fontId="1" fillId="0" borderId="0" xfId="0" applyFont="1"/>
    <xf numFmtId="0" fontId="0" fillId="0" borderId="0" xfId="0" applyNumberFormat="1"/>
    <xf numFmtId="0" fontId="2" fillId="0" borderId="0" xfId="0" applyFont="1" applyAlignment="1"/>
    <xf numFmtId="0" fontId="0" fillId="0" borderId="6" xfId="0" applyBorder="1"/>
    <xf numFmtId="0" fontId="0" fillId="0" borderId="0" xfId="0" applyFont="1"/>
    <xf numFmtId="0" fontId="0" fillId="0" borderId="0" xfId="0" applyNumberFormat="1" applyFont="1"/>
    <xf numFmtId="0" fontId="4" fillId="0" borderId="0" xfId="0" applyFont="1"/>
    <xf numFmtId="0" fontId="4" fillId="0" borderId="7" xfId="0" applyFont="1" applyBorder="1"/>
    <xf numFmtId="0" fontId="4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2" borderId="4" xfId="0" applyFill="1" applyBorder="1"/>
    <xf numFmtId="0" fontId="0" fillId="0" borderId="4" xfId="0" applyBorder="1"/>
    <xf numFmtId="0" fontId="0" fillId="5" borderId="4" xfId="0" applyFill="1" applyBorder="1"/>
    <xf numFmtId="0" fontId="0" fillId="0" borderId="5" xfId="0" applyBorder="1"/>
    <xf numFmtId="0" fontId="0" fillId="0" borderId="11" xfId="0" applyBorder="1" applyAlignment="1">
      <alignment horizontal="right"/>
    </xf>
    <xf numFmtId="0" fontId="0" fillId="3" borderId="11" xfId="0" applyFill="1" applyBorder="1"/>
    <xf numFmtId="0" fontId="0" fillId="0" borderId="11" xfId="0" applyBorder="1"/>
    <xf numFmtId="0" fontId="0" fillId="6" borderId="11" xfId="0" applyFill="1" applyBorder="1"/>
    <xf numFmtId="0" fontId="0" fillId="0" borderId="12" xfId="0" applyBorder="1"/>
    <xf numFmtId="165" fontId="0" fillId="0" borderId="0" xfId="0" applyNumberFormat="1"/>
    <xf numFmtId="165" fontId="0" fillId="0" borderId="6" xfId="0" applyNumberFormat="1" applyBorder="1"/>
    <xf numFmtId="0" fontId="0" fillId="5" borderId="1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5" fillId="0" borderId="0" xfId="0" applyFont="1"/>
    <xf numFmtId="0" fontId="5" fillId="0" borderId="7" xfId="0" applyFont="1" applyBorder="1"/>
    <xf numFmtId="0" fontId="5" fillId="0" borderId="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/>
    <xf numFmtId="0" fontId="6" fillId="0" borderId="3" xfId="0" applyFont="1" applyBorder="1" applyAlignment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3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3" xfId="0" applyFont="1" applyBorder="1"/>
    <xf numFmtId="0" fontId="6" fillId="0" borderId="2" xfId="0" applyFont="1" applyBorder="1"/>
    <xf numFmtId="164" fontId="0" fillId="0" borderId="4" xfId="1" applyFont="1" applyBorder="1"/>
    <xf numFmtId="164" fontId="0" fillId="0" borderId="11" xfId="1" applyFont="1" applyBorder="1"/>
    <xf numFmtId="164" fontId="0" fillId="4" borderId="1" xfId="1" applyFont="1" applyFill="1" applyBorder="1" applyAlignment="1">
      <alignment horizontal="center" vertical="center" wrapText="1"/>
    </xf>
    <xf numFmtId="164" fontId="0" fillId="0" borderId="0" xfId="1" applyFont="1"/>
    <xf numFmtId="164" fontId="0" fillId="0" borderId="6" xfId="1" applyFont="1" applyBorder="1"/>
    <xf numFmtId="164" fontId="0" fillId="0" borderId="0" xfId="1" applyFont="1" applyAlignment="1">
      <alignment horizontal="right"/>
    </xf>
    <xf numFmtId="0" fontId="0" fillId="0" borderId="0" xfId="0" applyAlignment="1">
      <alignment vertical="top" wrapText="1"/>
    </xf>
    <xf numFmtId="0" fontId="0" fillId="4" borderId="1" xfId="0" applyFill="1" applyBorder="1" applyAlignment="1">
      <alignment vertical="center" wrapText="1"/>
    </xf>
    <xf numFmtId="165" fontId="0" fillId="0" borderId="0" xfId="0" applyNumberFormat="1" applyAlignme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Testata!$A$1" fmlaRange="el_UFFICIO" noThreeD="1" val="0"/>
</file>

<file path=xl/ctrlProps/ctrlProp2.xml><?xml version="1.0" encoding="utf-8"?>
<formControlPr xmlns="http://schemas.microsoft.com/office/spreadsheetml/2009/9/main" objectType="Drop" dropStyle="combo" dx="16" fmlaLink="Testata!$B$1" fmlaRange="el_AREAFUNZIONALE" noThreeD="1" val="0"/>
</file>

<file path=xl/ctrlProps/ctrlProp3.xml><?xml version="1.0" encoding="utf-8"?>
<formControlPr xmlns="http://schemas.microsoft.com/office/spreadsheetml/2009/9/main" objectType="Drop" dropStyle="combo" dx="16" fmlaLink="Testata!$C$1" fmlaRange="el_SEDE" noThreeD="1" sel="13" val="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19050</xdr:rowOff>
        </xdr:from>
        <xdr:to>
          <xdr:col>0</xdr:col>
          <xdr:colOff>523875</xdr:colOff>
          <xdr:row>1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0</xdr:row>
          <xdr:rowOff>19050</xdr:rowOff>
        </xdr:from>
        <xdr:to>
          <xdr:col>2</xdr:col>
          <xdr:colOff>1285875</xdr:colOff>
          <xdr:row>0</xdr:row>
          <xdr:rowOff>190500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</xdr:row>
          <xdr:rowOff>19050</xdr:rowOff>
        </xdr:from>
        <xdr:to>
          <xdr:col>2</xdr:col>
          <xdr:colOff>1314450</xdr:colOff>
          <xdr:row>1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C1" zoomScale="80" zoomScaleNormal="80" workbookViewId="0">
      <selection activeCell="J28" sqref="J28"/>
    </sheetView>
  </sheetViews>
  <sheetFormatPr baseColWidth="10" defaultColWidth="9.140625" defaultRowHeight="15" x14ac:dyDescent="0.25"/>
  <cols>
    <col min="1" max="1" width="10.42578125" customWidth="1"/>
    <col min="2" max="2" width="53.85546875" customWidth="1"/>
    <col min="3" max="3" width="41.140625" customWidth="1"/>
    <col min="4" max="4" width="10.42578125" hidden="1" customWidth="1"/>
    <col min="5" max="5" width="18" customWidth="1"/>
    <col min="6" max="6" width="18.28515625" customWidth="1"/>
    <col min="7" max="7" width="50.5703125" customWidth="1"/>
    <col min="8" max="8" width="15.85546875" style="58" customWidth="1"/>
    <col min="9" max="9" width="14.42578125" style="58" customWidth="1"/>
    <col min="10" max="10" width="10.7109375" customWidth="1"/>
    <col min="13" max="13" width="46.5703125" customWidth="1"/>
  </cols>
  <sheetData>
    <row r="1" spans="1:13" ht="21" customHeight="1" x14ac:dyDescent="0.25">
      <c r="A1" s="7" t="s">
        <v>22</v>
      </c>
      <c r="B1" s="21" t="s">
        <v>8</v>
      </c>
      <c r="C1" s="22"/>
      <c r="D1" s="23"/>
      <c r="E1" s="21" t="str">
        <f>IF(Testata!B1=1,"INIZIATIVA","MACRO ATTIVITÀ:")</f>
        <v>INIZIATIVA</v>
      </c>
      <c r="F1" s="24"/>
      <c r="H1" s="55"/>
      <c r="I1" s="55"/>
      <c r="J1" s="23"/>
      <c r="K1" s="23"/>
      <c r="L1" s="23"/>
      <c r="M1" s="25"/>
    </row>
    <row r="2" spans="1:13" ht="19.5" customHeight="1" x14ac:dyDescent="0.25">
      <c r="A2" s="8"/>
      <c r="B2" s="26" t="s">
        <v>9</v>
      </c>
      <c r="C2" s="27"/>
      <c r="D2" s="28"/>
      <c r="E2" s="26" t="str">
        <f>IF(Testata!B1=1,"PROGETTO:","DETTAGLIO ATTIVITÀ:")</f>
        <v>PROGETTO:</v>
      </c>
      <c r="F2" s="29" t="s">
        <v>235</v>
      </c>
      <c r="H2" s="56"/>
      <c r="I2" s="56"/>
      <c r="J2" s="28"/>
      <c r="K2" s="28"/>
      <c r="L2" s="28"/>
      <c r="M2" s="30"/>
    </row>
    <row r="3" spans="1:13" ht="45" x14ac:dyDescent="0.25">
      <c r="A3" s="6" t="s">
        <v>10</v>
      </c>
      <c r="B3" s="6" t="s">
        <v>11</v>
      </c>
      <c r="C3" s="6" t="s">
        <v>215</v>
      </c>
      <c r="D3" s="6" t="s">
        <v>12</v>
      </c>
      <c r="E3" s="6" t="s">
        <v>13</v>
      </c>
      <c r="F3" s="6" t="s">
        <v>214</v>
      </c>
      <c r="G3" s="62" t="s">
        <v>14</v>
      </c>
      <c r="H3" s="57" t="s">
        <v>16</v>
      </c>
      <c r="I3" s="57" t="s">
        <v>15</v>
      </c>
      <c r="J3" s="6" t="s">
        <v>17</v>
      </c>
      <c r="K3" s="6" t="s">
        <v>18</v>
      </c>
      <c r="L3" s="6" t="s">
        <v>19</v>
      </c>
      <c r="M3" s="6" t="s">
        <v>20</v>
      </c>
    </row>
    <row r="4" spans="1:13" ht="76.5" customHeight="1" x14ac:dyDescent="0.25">
      <c r="A4" s="33">
        <f>IF(ISBLANK(B4)=TRUE,"-",1)</f>
        <v>1</v>
      </c>
      <c r="B4" t="s">
        <v>96</v>
      </c>
      <c r="C4" s="1" t="s">
        <v>114</v>
      </c>
      <c r="G4" s="61" t="s">
        <v>232</v>
      </c>
      <c r="H4" s="58">
        <v>71400</v>
      </c>
      <c r="I4" s="58">
        <v>35600</v>
      </c>
      <c r="K4" s="31">
        <v>43131</v>
      </c>
      <c r="L4" s="31">
        <v>43677</v>
      </c>
      <c r="M4" s="25"/>
    </row>
    <row r="5" spans="1:13" x14ac:dyDescent="0.25">
      <c r="A5" s="34">
        <f>IF(ISBLANK(B5)=TRUE,"-",+A4+1)</f>
        <v>2</v>
      </c>
      <c r="B5" t="s">
        <v>153</v>
      </c>
      <c r="C5" s="1" t="s">
        <v>134</v>
      </c>
      <c r="G5" s="1" t="s">
        <v>224</v>
      </c>
      <c r="H5" s="58">
        <v>8194.44</v>
      </c>
      <c r="K5" s="31">
        <v>43131</v>
      </c>
      <c r="L5" s="31">
        <v>43190</v>
      </c>
      <c r="M5" s="36"/>
    </row>
    <row r="6" spans="1:13" x14ac:dyDescent="0.25">
      <c r="A6" s="34">
        <f t="shared" ref="A6:A59" si="0">IF(ISBLANK(B6)=TRUE,"-",+A5+1)</f>
        <v>3</v>
      </c>
      <c r="B6" t="s">
        <v>153</v>
      </c>
      <c r="C6" s="1" t="s">
        <v>129</v>
      </c>
      <c r="G6" s="1" t="s">
        <v>225</v>
      </c>
      <c r="H6" s="58">
        <v>4680.5600000000004</v>
      </c>
      <c r="K6" s="31">
        <v>43131</v>
      </c>
      <c r="L6" s="31">
        <v>43190</v>
      </c>
      <c r="M6" s="36"/>
    </row>
    <row r="7" spans="1:13" x14ac:dyDescent="0.25">
      <c r="A7" s="34">
        <f t="shared" si="0"/>
        <v>4</v>
      </c>
      <c r="B7" t="s">
        <v>97</v>
      </c>
      <c r="C7" s="1" t="s">
        <v>120</v>
      </c>
      <c r="G7" s="1" t="s">
        <v>228</v>
      </c>
      <c r="H7" s="58">
        <v>45000</v>
      </c>
      <c r="I7" s="58">
        <v>18546.939999999999</v>
      </c>
      <c r="K7" s="31">
        <v>43131</v>
      </c>
      <c r="L7" s="31">
        <v>43677</v>
      </c>
      <c r="M7" s="36"/>
    </row>
    <row r="8" spans="1:13" ht="33.75" customHeight="1" x14ac:dyDescent="0.25">
      <c r="A8" s="34">
        <f t="shared" si="0"/>
        <v>5</v>
      </c>
      <c r="B8" t="s">
        <v>97</v>
      </c>
      <c r="C8" s="1" t="s">
        <v>118</v>
      </c>
      <c r="G8" s="1" t="s">
        <v>233</v>
      </c>
      <c r="H8" s="58">
        <v>30000</v>
      </c>
      <c r="I8" s="58">
        <v>14732.22</v>
      </c>
      <c r="K8" s="31">
        <v>43131</v>
      </c>
      <c r="L8" s="31">
        <v>43677</v>
      </c>
      <c r="M8" s="36"/>
    </row>
    <row r="9" spans="1:13" ht="30" x14ac:dyDescent="0.25">
      <c r="A9" s="34">
        <f t="shared" si="0"/>
        <v>6</v>
      </c>
      <c r="B9" t="s">
        <v>86</v>
      </c>
      <c r="C9" s="1" t="s">
        <v>169</v>
      </c>
      <c r="G9" s="1" t="s">
        <v>226</v>
      </c>
      <c r="H9" s="58">
        <v>8000</v>
      </c>
      <c r="I9" s="58">
        <v>5138.8900000000003</v>
      </c>
      <c r="K9" s="31">
        <v>43131</v>
      </c>
      <c r="L9" s="31">
        <v>43677</v>
      </c>
      <c r="M9" s="36"/>
    </row>
    <row r="10" spans="1:13" ht="30" x14ac:dyDescent="0.25">
      <c r="A10" s="34">
        <f t="shared" si="0"/>
        <v>7</v>
      </c>
      <c r="B10" t="s">
        <v>1</v>
      </c>
      <c r="C10" s="1" t="s">
        <v>69</v>
      </c>
      <c r="G10" s="1" t="s">
        <v>227</v>
      </c>
      <c r="H10" s="58">
        <v>15000</v>
      </c>
      <c r="I10" s="58">
        <v>11666.67</v>
      </c>
      <c r="K10" s="31">
        <v>43190</v>
      </c>
      <c r="L10" s="31">
        <v>43677</v>
      </c>
      <c r="M10" s="36"/>
    </row>
    <row r="11" spans="1:13" ht="51" customHeight="1" x14ac:dyDescent="0.25">
      <c r="A11" s="34">
        <f t="shared" si="0"/>
        <v>8</v>
      </c>
      <c r="B11" t="s">
        <v>84</v>
      </c>
      <c r="C11" s="1" t="s">
        <v>155</v>
      </c>
      <c r="G11" s="1" t="s">
        <v>229</v>
      </c>
      <c r="H11" s="58">
        <v>2175.9299999999998</v>
      </c>
      <c r="I11" s="58">
        <v>1087.96</v>
      </c>
      <c r="K11" s="31">
        <v>43131</v>
      </c>
      <c r="L11" s="31">
        <v>43677</v>
      </c>
      <c r="M11" s="36"/>
    </row>
    <row r="12" spans="1:13" ht="30" x14ac:dyDescent="0.25">
      <c r="A12" s="34">
        <f t="shared" si="0"/>
        <v>9</v>
      </c>
      <c r="B12" t="s">
        <v>84</v>
      </c>
      <c r="C12" s="1" t="s">
        <v>62</v>
      </c>
      <c r="G12" s="1" t="s">
        <v>230</v>
      </c>
      <c r="H12" s="58">
        <v>8000</v>
      </c>
      <c r="I12" s="58">
        <v>4265.28</v>
      </c>
      <c r="K12" s="31">
        <v>43131</v>
      </c>
      <c r="L12" s="31">
        <v>43677</v>
      </c>
      <c r="M12" s="36"/>
    </row>
    <row r="13" spans="1:13" ht="27" customHeight="1" x14ac:dyDescent="0.25">
      <c r="A13" s="34">
        <f t="shared" si="0"/>
        <v>10</v>
      </c>
      <c r="B13" t="s">
        <v>102</v>
      </c>
      <c r="C13" s="1" t="s">
        <v>195</v>
      </c>
      <c r="G13" s="1" t="s">
        <v>234</v>
      </c>
      <c r="H13" s="58">
        <v>20000</v>
      </c>
      <c r="I13" s="58">
        <v>10000</v>
      </c>
      <c r="K13" s="31">
        <v>43131</v>
      </c>
      <c r="L13" s="31">
        <v>43677</v>
      </c>
      <c r="M13" s="36"/>
    </row>
    <row r="14" spans="1:13" ht="30" x14ac:dyDescent="0.25">
      <c r="A14" s="34">
        <f t="shared" si="0"/>
        <v>11</v>
      </c>
      <c r="B14" t="s">
        <v>95</v>
      </c>
      <c r="C14" s="1" t="s">
        <v>108</v>
      </c>
      <c r="G14" s="1" t="s">
        <v>231</v>
      </c>
      <c r="H14" s="58">
        <v>20000</v>
      </c>
      <c r="I14" s="58">
        <v>16785.330000000002</v>
      </c>
      <c r="K14" s="31">
        <v>43131</v>
      </c>
      <c r="L14" s="31">
        <v>43677</v>
      </c>
      <c r="M14" s="36"/>
    </row>
    <row r="15" spans="1:13" ht="30" x14ac:dyDescent="0.25">
      <c r="A15" s="34">
        <f t="shared" si="0"/>
        <v>12</v>
      </c>
      <c r="B15" t="s">
        <v>94</v>
      </c>
      <c r="C15" s="1" t="s">
        <v>105</v>
      </c>
      <c r="G15" s="1" t="s">
        <v>236</v>
      </c>
      <c r="H15" s="60">
        <v>25000</v>
      </c>
      <c r="K15" s="31">
        <v>43190</v>
      </c>
      <c r="L15" s="31">
        <v>43465</v>
      </c>
      <c r="M15" s="36"/>
    </row>
    <row r="16" spans="1:13" ht="30" x14ac:dyDescent="0.25">
      <c r="A16" s="34">
        <f t="shared" si="0"/>
        <v>13</v>
      </c>
      <c r="B16" t="s">
        <v>95</v>
      </c>
      <c r="C16" s="1" t="s">
        <v>109</v>
      </c>
      <c r="G16" s="1" t="s">
        <v>237</v>
      </c>
      <c r="I16" s="58">
        <v>2777.78</v>
      </c>
      <c r="K16" s="31" t="s">
        <v>239</v>
      </c>
      <c r="L16" s="31">
        <v>43677</v>
      </c>
      <c r="M16" s="36"/>
    </row>
    <row r="17" spans="1:13" ht="30" x14ac:dyDescent="0.25">
      <c r="A17" s="34">
        <f t="shared" si="0"/>
        <v>14</v>
      </c>
      <c r="B17" t="s">
        <v>102</v>
      </c>
      <c r="C17" s="1" t="s">
        <v>181</v>
      </c>
      <c r="G17" s="1" t="s">
        <v>218</v>
      </c>
      <c r="H17" s="58">
        <v>54000</v>
      </c>
      <c r="I17" s="58">
        <v>27000</v>
      </c>
      <c r="K17" s="31">
        <v>43131</v>
      </c>
      <c r="L17" s="31">
        <v>43677</v>
      </c>
      <c r="M17" s="36"/>
    </row>
    <row r="18" spans="1:13" ht="30" x14ac:dyDescent="0.25">
      <c r="A18" s="34">
        <f t="shared" si="0"/>
        <v>15</v>
      </c>
      <c r="B18" t="s">
        <v>102</v>
      </c>
      <c r="C18" s="1" t="s">
        <v>181</v>
      </c>
      <c r="G18" s="1" t="s">
        <v>217</v>
      </c>
      <c r="H18" s="58">
        <v>36000</v>
      </c>
      <c r="I18" s="58">
        <v>18000</v>
      </c>
      <c r="K18" s="31">
        <v>43131</v>
      </c>
      <c r="L18" s="31">
        <v>43677</v>
      </c>
      <c r="M18" s="36"/>
    </row>
    <row r="19" spans="1:13" ht="30" x14ac:dyDescent="0.25">
      <c r="A19" s="34">
        <f t="shared" si="0"/>
        <v>16</v>
      </c>
      <c r="B19" t="s">
        <v>102</v>
      </c>
      <c r="C19" s="1" t="s">
        <v>181</v>
      </c>
      <c r="G19" s="1" t="s">
        <v>219</v>
      </c>
      <c r="H19" s="58">
        <v>15432</v>
      </c>
      <c r="I19" s="58">
        <v>7716</v>
      </c>
      <c r="K19" s="31">
        <v>43131</v>
      </c>
      <c r="L19" s="31">
        <v>43677</v>
      </c>
      <c r="M19" s="36"/>
    </row>
    <row r="20" spans="1:13" x14ac:dyDescent="0.25">
      <c r="A20" s="34">
        <f t="shared" si="0"/>
        <v>17</v>
      </c>
      <c r="B20" t="s">
        <v>97</v>
      </c>
      <c r="C20" s="1" t="s">
        <v>118</v>
      </c>
      <c r="G20" s="1" t="s">
        <v>223</v>
      </c>
      <c r="H20" s="58">
        <v>57800</v>
      </c>
      <c r="K20" s="63" t="s">
        <v>238</v>
      </c>
      <c r="L20" s="31">
        <v>43465</v>
      </c>
      <c r="M20" s="36"/>
    </row>
    <row r="21" spans="1:13" x14ac:dyDescent="0.25">
      <c r="A21" s="34">
        <f t="shared" si="0"/>
        <v>18</v>
      </c>
      <c r="B21" t="s">
        <v>87</v>
      </c>
      <c r="C21" s="1" t="s">
        <v>77</v>
      </c>
      <c r="G21" s="1" t="s">
        <v>220</v>
      </c>
      <c r="H21" s="58">
        <v>1666.67</v>
      </c>
      <c r="I21" s="58">
        <v>833.33</v>
      </c>
      <c r="K21" s="31">
        <f>$K$17</f>
        <v>43131</v>
      </c>
      <c r="L21" s="31">
        <v>43677</v>
      </c>
      <c r="M21" s="36"/>
    </row>
    <row r="22" spans="1:13" x14ac:dyDescent="0.25">
      <c r="A22" s="34">
        <f t="shared" si="0"/>
        <v>19</v>
      </c>
      <c r="B22" t="s">
        <v>87</v>
      </c>
      <c r="C22" s="1" t="s">
        <v>93</v>
      </c>
      <c r="G22" s="1" t="s">
        <v>222</v>
      </c>
      <c r="H22" s="58">
        <v>666.67</v>
      </c>
      <c r="I22" s="58">
        <v>333.33</v>
      </c>
      <c r="K22" s="31">
        <v>43131</v>
      </c>
      <c r="L22" s="31">
        <v>43677</v>
      </c>
      <c r="M22" s="36"/>
    </row>
    <row r="23" spans="1:13" x14ac:dyDescent="0.25">
      <c r="A23" s="34">
        <f t="shared" si="0"/>
        <v>20</v>
      </c>
      <c r="B23" t="s">
        <v>87</v>
      </c>
      <c r="C23" s="1" t="s">
        <v>81</v>
      </c>
      <c r="G23" s="1" t="s">
        <v>81</v>
      </c>
      <c r="H23" s="58">
        <v>250</v>
      </c>
      <c r="I23" s="58">
        <v>125</v>
      </c>
      <c r="K23" s="31">
        <v>43131</v>
      </c>
      <c r="L23" s="31">
        <v>43677</v>
      </c>
      <c r="M23" s="36"/>
    </row>
    <row r="24" spans="1:13" x14ac:dyDescent="0.25">
      <c r="A24" s="34">
        <f t="shared" si="0"/>
        <v>21</v>
      </c>
      <c r="B24" t="s">
        <v>87</v>
      </c>
      <c r="C24" s="1" t="s">
        <v>160</v>
      </c>
      <c r="G24" s="1" t="s">
        <v>221</v>
      </c>
      <c r="H24" s="58">
        <v>833.33</v>
      </c>
      <c r="I24" s="58">
        <v>416.67</v>
      </c>
      <c r="K24" s="31">
        <v>43131</v>
      </c>
      <c r="L24" s="31">
        <v>43677</v>
      </c>
      <c r="M24" s="36"/>
    </row>
    <row r="25" spans="1:13" x14ac:dyDescent="0.25">
      <c r="A25" s="34">
        <f t="shared" si="0"/>
        <v>22</v>
      </c>
      <c r="B25" t="s">
        <v>87</v>
      </c>
      <c r="C25" s="1" t="s">
        <v>82</v>
      </c>
      <c r="G25" s="1" t="s">
        <v>82</v>
      </c>
      <c r="H25" s="58">
        <v>250</v>
      </c>
      <c r="I25" s="58">
        <v>125</v>
      </c>
      <c r="K25" s="31">
        <v>43131</v>
      </c>
      <c r="L25" s="31">
        <v>43677</v>
      </c>
      <c r="M25" s="36"/>
    </row>
    <row r="26" spans="1:13" x14ac:dyDescent="0.25">
      <c r="A26" s="34">
        <f t="shared" si="0"/>
        <v>23</v>
      </c>
      <c r="B26" t="s">
        <v>87</v>
      </c>
      <c r="C26" s="1" t="s">
        <v>80</v>
      </c>
      <c r="G26" s="1" t="s">
        <v>80</v>
      </c>
      <c r="H26" s="58">
        <v>333.33</v>
      </c>
      <c r="I26" s="58">
        <v>166.67</v>
      </c>
      <c r="K26" s="31">
        <v>43131</v>
      </c>
      <c r="L26" s="31">
        <v>43677</v>
      </c>
      <c r="M26" s="36"/>
    </row>
    <row r="27" spans="1:13" x14ac:dyDescent="0.25">
      <c r="A27" s="34" t="str">
        <f t="shared" ref="A27:A44" si="1">IF(ISBLANK(B27)=TRUE,"-",+A26+1)</f>
        <v>-</v>
      </c>
      <c r="G27" s="1"/>
      <c r="K27" s="31"/>
      <c r="L27" s="31"/>
      <c r="M27" s="36"/>
    </row>
    <row r="28" spans="1:13" x14ac:dyDescent="0.25">
      <c r="A28" s="34" t="str">
        <f t="shared" si="1"/>
        <v>-</v>
      </c>
      <c r="K28" s="31"/>
      <c r="L28" s="31"/>
      <c r="M28" s="36"/>
    </row>
    <row r="29" spans="1:13" x14ac:dyDescent="0.25">
      <c r="A29" s="34" t="str">
        <f t="shared" si="1"/>
        <v>-</v>
      </c>
      <c r="K29" s="31"/>
      <c r="L29" s="31"/>
      <c r="M29" s="36"/>
    </row>
    <row r="30" spans="1:13" x14ac:dyDescent="0.25">
      <c r="A30" s="34" t="str">
        <f t="shared" si="1"/>
        <v>-</v>
      </c>
      <c r="K30" s="31"/>
      <c r="L30" s="31"/>
      <c r="M30" s="36"/>
    </row>
    <row r="31" spans="1:13" x14ac:dyDescent="0.25">
      <c r="A31" s="34" t="str">
        <f t="shared" si="1"/>
        <v>-</v>
      </c>
      <c r="K31" s="31"/>
      <c r="L31" s="31"/>
      <c r="M31" s="36"/>
    </row>
    <row r="32" spans="1:13" x14ac:dyDescent="0.25">
      <c r="A32" s="34" t="str">
        <f t="shared" si="1"/>
        <v>-</v>
      </c>
      <c r="K32" s="31"/>
      <c r="L32" s="31"/>
      <c r="M32" s="36"/>
    </row>
    <row r="33" spans="1:13" x14ac:dyDescent="0.25">
      <c r="A33" s="34" t="str">
        <f t="shared" si="1"/>
        <v>-</v>
      </c>
      <c r="K33" s="31"/>
      <c r="L33" s="31"/>
      <c r="M33" s="36"/>
    </row>
    <row r="34" spans="1:13" x14ac:dyDescent="0.25">
      <c r="A34" s="34" t="str">
        <f t="shared" si="1"/>
        <v>-</v>
      </c>
      <c r="K34" s="31"/>
      <c r="L34" s="31"/>
      <c r="M34" s="36"/>
    </row>
    <row r="35" spans="1:13" x14ac:dyDescent="0.25">
      <c r="A35" s="34" t="str">
        <f t="shared" si="1"/>
        <v>-</v>
      </c>
      <c r="K35" s="31"/>
      <c r="L35" s="31"/>
      <c r="M35" s="36"/>
    </row>
    <row r="36" spans="1:13" x14ac:dyDescent="0.25">
      <c r="A36" s="34" t="str">
        <f t="shared" si="1"/>
        <v>-</v>
      </c>
      <c r="K36" s="31"/>
      <c r="L36" s="31"/>
      <c r="M36" s="36"/>
    </row>
    <row r="37" spans="1:13" x14ac:dyDescent="0.25">
      <c r="A37" s="34" t="str">
        <f t="shared" si="1"/>
        <v>-</v>
      </c>
      <c r="K37" s="31"/>
      <c r="L37" s="31"/>
      <c r="M37" s="36"/>
    </row>
    <row r="38" spans="1:13" x14ac:dyDescent="0.25">
      <c r="A38" s="34" t="str">
        <f t="shared" si="1"/>
        <v>-</v>
      </c>
      <c r="K38" s="31"/>
      <c r="L38" s="31"/>
      <c r="M38" s="36"/>
    </row>
    <row r="39" spans="1:13" x14ac:dyDescent="0.25">
      <c r="A39" s="34" t="str">
        <f t="shared" si="1"/>
        <v>-</v>
      </c>
      <c r="K39" s="31"/>
      <c r="L39" s="31"/>
      <c r="M39" s="36"/>
    </row>
    <row r="40" spans="1:13" x14ac:dyDescent="0.25">
      <c r="A40" s="34" t="str">
        <f t="shared" si="1"/>
        <v>-</v>
      </c>
      <c r="K40" s="31"/>
      <c r="L40" s="31"/>
      <c r="M40" s="36"/>
    </row>
    <row r="41" spans="1:13" x14ac:dyDescent="0.25">
      <c r="A41" s="34" t="str">
        <f t="shared" si="1"/>
        <v>-</v>
      </c>
      <c r="K41" s="31"/>
      <c r="L41" s="31"/>
      <c r="M41" s="36"/>
    </row>
    <row r="42" spans="1:13" x14ac:dyDescent="0.25">
      <c r="A42" s="34" t="str">
        <f t="shared" si="1"/>
        <v>-</v>
      </c>
      <c r="K42" s="31"/>
      <c r="L42" s="31"/>
      <c r="M42" s="36"/>
    </row>
    <row r="43" spans="1:13" x14ac:dyDescent="0.25">
      <c r="A43" s="34" t="str">
        <f t="shared" si="1"/>
        <v>-</v>
      </c>
      <c r="K43" s="31"/>
      <c r="L43" s="31"/>
      <c r="M43" s="36"/>
    </row>
    <row r="44" spans="1:13" x14ac:dyDescent="0.25">
      <c r="A44" s="34" t="str">
        <f t="shared" si="1"/>
        <v>-</v>
      </c>
      <c r="K44" s="31"/>
      <c r="L44" s="31"/>
      <c r="M44" s="36"/>
    </row>
    <row r="45" spans="1:13" x14ac:dyDescent="0.25">
      <c r="A45" s="34" t="str">
        <f t="shared" ref="A45:A57" si="2">IF(ISBLANK(B45)=TRUE,"-",+A44+1)</f>
        <v>-</v>
      </c>
      <c r="K45" s="31"/>
      <c r="L45" s="31"/>
      <c r="M45" s="36"/>
    </row>
    <row r="46" spans="1:13" x14ac:dyDescent="0.25">
      <c r="A46" s="34" t="str">
        <f t="shared" si="2"/>
        <v>-</v>
      </c>
      <c r="K46" s="31"/>
      <c r="L46" s="31"/>
      <c r="M46" s="36"/>
    </row>
    <row r="47" spans="1:13" x14ac:dyDescent="0.25">
      <c r="A47" s="34" t="str">
        <f t="shared" si="2"/>
        <v>-</v>
      </c>
      <c r="K47" s="31"/>
      <c r="L47" s="31"/>
      <c r="M47" s="36"/>
    </row>
    <row r="48" spans="1:13" x14ac:dyDescent="0.25">
      <c r="A48" s="34" t="str">
        <f t="shared" si="2"/>
        <v>-</v>
      </c>
      <c r="K48" s="31"/>
      <c r="L48" s="31"/>
      <c r="M48" s="36"/>
    </row>
    <row r="49" spans="1:13" x14ac:dyDescent="0.25">
      <c r="A49" s="34" t="str">
        <f t="shared" si="2"/>
        <v>-</v>
      </c>
      <c r="K49" s="31"/>
      <c r="L49" s="31"/>
      <c r="M49" s="36"/>
    </row>
    <row r="50" spans="1:13" x14ac:dyDescent="0.25">
      <c r="A50" s="34" t="str">
        <f t="shared" si="2"/>
        <v>-</v>
      </c>
      <c r="K50" s="31"/>
      <c r="L50" s="31"/>
      <c r="M50" s="36"/>
    </row>
    <row r="51" spans="1:13" x14ac:dyDescent="0.25">
      <c r="A51" s="34" t="str">
        <f t="shared" si="2"/>
        <v>-</v>
      </c>
      <c r="K51" s="31"/>
      <c r="L51" s="31"/>
      <c r="M51" s="36"/>
    </row>
    <row r="52" spans="1:13" x14ac:dyDescent="0.25">
      <c r="A52" s="34" t="str">
        <f t="shared" si="2"/>
        <v>-</v>
      </c>
      <c r="K52" s="31"/>
      <c r="L52" s="31"/>
      <c r="M52" s="36"/>
    </row>
    <row r="53" spans="1:13" x14ac:dyDescent="0.25">
      <c r="A53" s="34" t="str">
        <f t="shared" si="2"/>
        <v>-</v>
      </c>
      <c r="K53" s="31"/>
      <c r="L53" s="31"/>
      <c r="M53" s="36"/>
    </row>
    <row r="54" spans="1:13" x14ac:dyDescent="0.25">
      <c r="A54" s="34" t="str">
        <f t="shared" si="2"/>
        <v>-</v>
      </c>
      <c r="K54" s="31"/>
      <c r="L54" s="31"/>
      <c r="M54" s="36"/>
    </row>
    <row r="55" spans="1:13" x14ac:dyDescent="0.25">
      <c r="A55" s="34" t="str">
        <f t="shared" si="2"/>
        <v>-</v>
      </c>
      <c r="K55" s="31"/>
      <c r="L55" s="31"/>
      <c r="M55" s="36"/>
    </row>
    <row r="56" spans="1:13" x14ac:dyDescent="0.25">
      <c r="A56" s="34" t="str">
        <f t="shared" si="2"/>
        <v>-</v>
      </c>
      <c r="K56" s="31"/>
      <c r="L56" s="31"/>
      <c r="M56" s="36"/>
    </row>
    <row r="57" spans="1:13" x14ac:dyDescent="0.25">
      <c r="A57" s="34" t="str">
        <f t="shared" si="2"/>
        <v>-</v>
      </c>
      <c r="K57" s="31"/>
      <c r="L57" s="31"/>
      <c r="M57" s="36"/>
    </row>
    <row r="58" spans="1:13" x14ac:dyDescent="0.25">
      <c r="A58" s="34" t="str">
        <f t="shared" ref="A58" si="3">IF(ISBLANK(B58)=TRUE,"-",+A57+1)</f>
        <v>-</v>
      </c>
      <c r="K58" s="31"/>
      <c r="L58" s="31"/>
      <c r="M58" s="36"/>
    </row>
    <row r="59" spans="1:13" ht="15.75" thickBot="1" x14ac:dyDescent="0.3">
      <c r="A59" s="35" t="str">
        <f t="shared" si="0"/>
        <v>-</v>
      </c>
      <c r="B59" s="13"/>
      <c r="C59" s="13"/>
      <c r="D59" s="13"/>
      <c r="E59" s="13"/>
      <c r="F59" s="13"/>
      <c r="G59" s="13"/>
      <c r="H59" s="59"/>
      <c r="I59" s="59"/>
      <c r="J59" s="13"/>
      <c r="K59" s="32"/>
      <c r="L59" s="32"/>
      <c r="M59" s="37"/>
    </row>
    <row r="60" spans="1:13" ht="15.75" thickTop="1" x14ac:dyDescent="0.25"/>
  </sheetData>
  <dataValidations count="2">
    <dataValidation type="list" allowBlank="1" showInputMessage="1" showErrorMessage="1" sqref="C4:C59">
      <formula1>INDIRECT(B4)</formula1>
    </dataValidation>
    <dataValidation type="list" allowBlank="1" showInputMessage="1" showErrorMessage="1" sqref="B4:B59">
      <formula1>MacroVOCI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19050</xdr:colOff>
                    <xdr:row>1</xdr:row>
                    <xdr:rowOff>19050</xdr:rowOff>
                  </from>
                  <to>
                    <xdr:col>0</xdr:col>
                    <xdr:colOff>523875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76200</xdr:colOff>
                    <xdr:row>0</xdr:row>
                    <xdr:rowOff>19050</xdr:rowOff>
                  </from>
                  <to>
                    <xdr:col>2</xdr:col>
                    <xdr:colOff>1285875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</xdr:col>
                    <xdr:colOff>152400</xdr:colOff>
                    <xdr:row>1</xdr:row>
                    <xdr:rowOff>19050</xdr:rowOff>
                  </from>
                  <to>
                    <xdr:col>2</xdr:col>
                    <xdr:colOff>1314450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sqref="A1:B44"/>
    </sheetView>
  </sheetViews>
  <sheetFormatPr baseColWidth="10" defaultColWidth="9.140625" defaultRowHeight="15" x14ac:dyDescent="0.25"/>
  <cols>
    <col min="1" max="1" width="53.42578125" customWidth="1"/>
    <col min="2" max="2" width="123.5703125" customWidth="1"/>
  </cols>
  <sheetData>
    <row r="1" spans="1:3" ht="14.45" x14ac:dyDescent="0.3">
      <c r="A1" s="3" t="s">
        <v>21</v>
      </c>
      <c r="B1" s="11"/>
      <c r="C1" s="11"/>
    </row>
    <row r="2" spans="1:3" ht="14.45" x14ac:dyDescent="0.3">
      <c r="A2" s="2" t="s">
        <v>84</v>
      </c>
      <c r="C2" s="11"/>
    </row>
    <row r="3" spans="1:3" ht="14.45" x14ac:dyDescent="0.3">
      <c r="A3" s="2" t="s">
        <v>1</v>
      </c>
      <c r="C3" s="11"/>
    </row>
    <row r="4" spans="1:3" ht="14.45" x14ac:dyDescent="0.3">
      <c r="A4" s="2" t="s">
        <v>86</v>
      </c>
      <c r="C4" s="11"/>
    </row>
    <row r="5" spans="1:3" ht="14.45" x14ac:dyDescent="0.3">
      <c r="A5" s="2" t="s">
        <v>85</v>
      </c>
      <c r="C5" s="11"/>
    </row>
    <row r="6" spans="1:3" ht="29.25" x14ac:dyDescent="0.25">
      <c r="A6" s="2" t="s">
        <v>87</v>
      </c>
      <c r="B6" t="s">
        <v>4</v>
      </c>
      <c r="C6" s="11"/>
    </row>
    <row r="7" spans="1:3" ht="14.45" x14ac:dyDescent="0.3">
      <c r="A7" s="2" t="s">
        <v>94</v>
      </c>
      <c r="C7" s="11"/>
    </row>
    <row r="8" spans="1:3" ht="29.25" x14ac:dyDescent="0.25">
      <c r="A8" s="2" t="s">
        <v>95</v>
      </c>
      <c r="C8" s="11"/>
    </row>
    <row r="9" spans="1:3" ht="29.25" x14ac:dyDescent="0.25">
      <c r="A9" s="2" t="s">
        <v>96</v>
      </c>
      <c r="B9" t="s">
        <v>2</v>
      </c>
      <c r="C9" s="11"/>
    </row>
    <row r="10" spans="1:3" ht="29.25" x14ac:dyDescent="0.25">
      <c r="A10" s="2" t="s">
        <v>97</v>
      </c>
      <c r="B10" t="s">
        <v>3</v>
      </c>
      <c r="C10" s="11"/>
    </row>
    <row r="11" spans="1:3" x14ac:dyDescent="0.25">
      <c r="A11" s="2" t="s">
        <v>98</v>
      </c>
      <c r="B11" t="s">
        <v>5</v>
      </c>
      <c r="C11" s="11"/>
    </row>
    <row r="12" spans="1:3" x14ac:dyDescent="0.25">
      <c r="A12" s="2" t="s">
        <v>6</v>
      </c>
      <c r="C12" s="11"/>
    </row>
    <row r="13" spans="1:3" x14ac:dyDescent="0.25">
      <c r="A13" s="2" t="s">
        <v>153</v>
      </c>
      <c r="C13" s="11"/>
    </row>
    <row r="14" spans="1:3" ht="29.25" x14ac:dyDescent="0.25">
      <c r="A14" s="2" t="s">
        <v>154</v>
      </c>
      <c r="C14" s="11"/>
    </row>
    <row r="15" spans="1:3" x14ac:dyDescent="0.25">
      <c r="A15" s="2" t="s">
        <v>101</v>
      </c>
      <c r="C15" s="11"/>
    </row>
    <row r="16" spans="1:3" ht="29.25" x14ac:dyDescent="0.25">
      <c r="A16" s="2" t="s">
        <v>103</v>
      </c>
      <c r="C16" s="11"/>
    </row>
    <row r="17" spans="1:3" x14ac:dyDescent="0.25">
      <c r="A17" s="2" t="s">
        <v>202</v>
      </c>
      <c r="C17" s="11"/>
    </row>
    <row r="18" spans="1:3" ht="30" x14ac:dyDescent="0.25">
      <c r="A18" s="2" t="s">
        <v>102</v>
      </c>
      <c r="B18" s="1" t="s">
        <v>7</v>
      </c>
    </row>
  </sheetData>
  <sortState ref="A17:A18">
    <sortCondition descending="1" ref="A17"/>
  </sortState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opLeftCell="I1" zoomScaleNormal="100" zoomScaleSheetLayoutView="70" workbookViewId="0">
      <selection activeCell="E3" sqref="E3"/>
    </sheetView>
  </sheetViews>
  <sheetFormatPr baseColWidth="10" defaultColWidth="9.140625" defaultRowHeight="15" x14ac:dyDescent="0.25"/>
  <cols>
    <col min="1" max="1" width="37" bestFit="1" customWidth="1"/>
    <col min="2" max="2" width="19" bestFit="1" customWidth="1"/>
    <col min="3" max="3" width="48.85546875" customWidth="1"/>
    <col min="4" max="4" width="47" bestFit="1" customWidth="1"/>
    <col min="5" max="5" width="59.140625" customWidth="1"/>
    <col min="6" max="6" width="35.7109375" bestFit="1" customWidth="1"/>
    <col min="7" max="7" width="54.140625" customWidth="1"/>
    <col min="8" max="8" width="58.85546875" bestFit="1" customWidth="1"/>
    <col min="9" max="9" width="58.140625" customWidth="1"/>
    <col min="10" max="10" width="39.7109375" customWidth="1"/>
    <col min="11" max="11" width="44.140625" bestFit="1" customWidth="1"/>
    <col min="12" max="12" width="51.5703125" customWidth="1"/>
    <col min="13" max="13" width="57" customWidth="1"/>
    <col min="14" max="14" width="35.42578125" bestFit="1" customWidth="1"/>
    <col min="15" max="15" width="41.85546875" bestFit="1" customWidth="1"/>
    <col min="16" max="16" width="38.5703125" customWidth="1"/>
    <col min="17" max="17" width="77" customWidth="1"/>
  </cols>
  <sheetData>
    <row r="1" spans="1:17" ht="28.5" x14ac:dyDescent="0.25">
      <c r="A1" s="19" t="s">
        <v>84</v>
      </c>
      <c r="B1" s="20" t="s">
        <v>1</v>
      </c>
      <c r="C1" s="20" t="s">
        <v>86</v>
      </c>
      <c r="D1" s="20" t="s">
        <v>85</v>
      </c>
      <c r="E1" s="19" t="s">
        <v>87</v>
      </c>
      <c r="F1" s="20" t="s">
        <v>94</v>
      </c>
      <c r="G1" s="20" t="s">
        <v>95</v>
      </c>
      <c r="H1" s="19" t="s">
        <v>96</v>
      </c>
      <c r="I1" s="20" t="s">
        <v>97</v>
      </c>
      <c r="J1" s="19" t="s">
        <v>98</v>
      </c>
      <c r="K1" s="20" t="s">
        <v>6</v>
      </c>
      <c r="L1" s="19" t="s">
        <v>99</v>
      </c>
      <c r="M1" s="19" t="s">
        <v>100</v>
      </c>
      <c r="N1" s="20" t="s">
        <v>101</v>
      </c>
      <c r="O1" s="19" t="s">
        <v>103</v>
      </c>
      <c r="P1" s="41" t="s">
        <v>202</v>
      </c>
      <c r="Q1" s="12" t="s">
        <v>102</v>
      </c>
    </row>
    <row r="2" spans="1:17" ht="15.75" x14ac:dyDescent="0.25">
      <c r="A2" s="42" t="s">
        <v>155</v>
      </c>
      <c r="B2" s="44" t="s">
        <v>68</v>
      </c>
      <c r="C2" s="54" t="s">
        <v>173</v>
      </c>
      <c r="D2" s="46" t="s">
        <v>70</v>
      </c>
      <c r="E2" s="48" t="s">
        <v>77</v>
      </c>
      <c r="F2" s="50" t="s">
        <v>104</v>
      </c>
      <c r="G2" s="44" t="s">
        <v>107</v>
      </c>
      <c r="H2" s="52" t="s">
        <v>0</v>
      </c>
      <c r="I2" s="50" t="s">
        <v>117</v>
      </c>
      <c r="J2" s="54" t="s">
        <v>166</v>
      </c>
      <c r="K2" s="44" t="s">
        <v>196</v>
      </c>
      <c r="L2" s="52" t="s">
        <v>127</v>
      </c>
      <c r="M2" s="52" t="s">
        <v>128</v>
      </c>
      <c r="N2" s="44" t="s">
        <v>142</v>
      </c>
      <c r="O2" s="17" t="s">
        <v>144</v>
      </c>
      <c r="P2" s="39" t="s">
        <v>203</v>
      </c>
      <c r="Q2" s="38" t="s">
        <v>179</v>
      </c>
    </row>
    <row r="3" spans="1:17" ht="15.75" x14ac:dyDescent="0.25">
      <c r="A3" s="42" t="s">
        <v>157</v>
      </c>
      <c r="B3" s="45" t="s">
        <v>69</v>
      </c>
      <c r="C3" s="52" t="s">
        <v>170</v>
      </c>
      <c r="D3" s="46" t="s">
        <v>71</v>
      </c>
      <c r="E3" s="48" t="s">
        <v>78</v>
      </c>
      <c r="F3" s="50" t="s">
        <v>105</v>
      </c>
      <c r="G3" s="44" t="s">
        <v>108</v>
      </c>
      <c r="H3" s="48" t="s">
        <v>110</v>
      </c>
      <c r="I3" s="50" t="s">
        <v>118</v>
      </c>
      <c r="J3" s="48" t="s">
        <v>121</v>
      </c>
      <c r="K3" s="44" t="s">
        <v>197</v>
      </c>
      <c r="L3" s="52" t="s">
        <v>210</v>
      </c>
      <c r="M3" s="52" t="s">
        <v>131</v>
      </c>
      <c r="N3" s="51" t="s">
        <v>133</v>
      </c>
      <c r="O3" s="17" t="s">
        <v>145</v>
      </c>
      <c r="P3" s="39" t="s">
        <v>204</v>
      </c>
      <c r="Q3" s="38" t="s">
        <v>180</v>
      </c>
    </row>
    <row r="4" spans="1:17" ht="15.6" x14ac:dyDescent="0.3">
      <c r="A4" s="42" t="s">
        <v>62</v>
      </c>
      <c r="C4" s="48" t="s">
        <v>169</v>
      </c>
      <c r="D4" s="46" t="s">
        <v>72</v>
      </c>
      <c r="E4" s="48" t="s">
        <v>79</v>
      </c>
      <c r="F4" s="51" t="s">
        <v>106</v>
      </c>
      <c r="G4" s="44" t="s">
        <v>109</v>
      </c>
      <c r="H4" s="48" t="s">
        <v>111</v>
      </c>
      <c r="I4" s="50" t="s">
        <v>119</v>
      </c>
      <c r="J4" s="48" t="s">
        <v>165</v>
      </c>
      <c r="K4" s="44" t="s">
        <v>123</v>
      </c>
      <c r="L4" s="52" t="s">
        <v>129</v>
      </c>
      <c r="M4" s="52" t="s">
        <v>132</v>
      </c>
      <c r="N4" s="14"/>
      <c r="O4" s="17" t="s">
        <v>146</v>
      </c>
      <c r="P4" s="39" t="s">
        <v>205</v>
      </c>
      <c r="Q4" s="38" t="s">
        <v>181</v>
      </c>
    </row>
    <row r="5" spans="1:17" ht="15.75" x14ac:dyDescent="0.25">
      <c r="A5" s="42" t="s">
        <v>136</v>
      </c>
      <c r="C5" s="48" t="s">
        <v>168</v>
      </c>
      <c r="D5" s="46" t="s">
        <v>73</v>
      </c>
      <c r="E5" s="48" t="s">
        <v>80</v>
      </c>
      <c r="F5" s="11"/>
      <c r="G5" s="45" t="s">
        <v>167</v>
      </c>
      <c r="H5" s="48" t="s">
        <v>112</v>
      </c>
      <c r="I5" s="51" t="s">
        <v>120</v>
      </c>
      <c r="J5" s="48" t="s">
        <v>122</v>
      </c>
      <c r="K5" s="44" t="s">
        <v>124</v>
      </c>
      <c r="L5" s="52" t="s">
        <v>130</v>
      </c>
      <c r="M5" s="52" t="s">
        <v>212</v>
      </c>
      <c r="N5" s="14"/>
      <c r="O5" s="17" t="s">
        <v>147</v>
      </c>
      <c r="P5" s="40" t="s">
        <v>206</v>
      </c>
      <c r="Q5" s="38" t="s">
        <v>182</v>
      </c>
    </row>
    <row r="6" spans="1:17" ht="15.6" x14ac:dyDescent="0.3">
      <c r="A6" s="42" t="s">
        <v>63</v>
      </c>
      <c r="C6" s="52" t="s">
        <v>171</v>
      </c>
      <c r="D6" s="46" t="s">
        <v>74</v>
      </c>
      <c r="E6" s="48" t="s">
        <v>81</v>
      </c>
      <c r="H6" s="48" t="s">
        <v>107</v>
      </c>
      <c r="I6" s="14"/>
      <c r="J6" s="48" t="s">
        <v>161</v>
      </c>
      <c r="K6" s="45" t="s">
        <v>125</v>
      </c>
      <c r="L6" s="52" t="s">
        <v>134</v>
      </c>
      <c r="M6" s="52" t="s">
        <v>135</v>
      </c>
      <c r="N6" s="14"/>
      <c r="O6" s="17" t="s">
        <v>148</v>
      </c>
      <c r="Q6" s="38" t="s">
        <v>183</v>
      </c>
    </row>
    <row r="7" spans="1:17" ht="15.75" x14ac:dyDescent="0.25">
      <c r="A7" s="42" t="s">
        <v>64</v>
      </c>
      <c r="C7" s="48" t="s">
        <v>172</v>
      </c>
      <c r="D7" s="46" t="s">
        <v>75</v>
      </c>
      <c r="E7" s="48" t="s">
        <v>82</v>
      </c>
      <c r="H7" s="48" t="s">
        <v>113</v>
      </c>
      <c r="I7" s="14"/>
      <c r="J7" s="48" t="s">
        <v>126</v>
      </c>
      <c r="K7" s="14"/>
      <c r="L7" s="52" t="s">
        <v>211</v>
      </c>
      <c r="M7" s="52" t="s">
        <v>213</v>
      </c>
      <c r="N7" s="14"/>
      <c r="O7" s="17" t="s">
        <v>149</v>
      </c>
      <c r="Q7" s="38" t="s">
        <v>184</v>
      </c>
    </row>
    <row r="8" spans="1:17" ht="15.6" x14ac:dyDescent="0.3">
      <c r="A8" s="42" t="s">
        <v>65</v>
      </c>
      <c r="C8" s="48" t="s">
        <v>178</v>
      </c>
      <c r="D8" s="47" t="s">
        <v>76</v>
      </c>
      <c r="E8" s="48" t="s">
        <v>88</v>
      </c>
      <c r="H8" s="48" t="s">
        <v>158</v>
      </c>
      <c r="I8" s="14"/>
      <c r="J8" s="52" t="s">
        <v>143</v>
      </c>
      <c r="K8" s="14"/>
      <c r="L8" s="52" t="s">
        <v>137</v>
      </c>
      <c r="M8" s="52" t="s">
        <v>139</v>
      </c>
      <c r="N8" s="14"/>
      <c r="O8" s="17" t="s">
        <v>150</v>
      </c>
      <c r="Q8" s="38" t="s">
        <v>185</v>
      </c>
    </row>
    <row r="9" spans="1:17" ht="15.6" x14ac:dyDescent="0.3">
      <c r="A9" s="42" t="s">
        <v>207</v>
      </c>
      <c r="C9" s="52" t="s">
        <v>216</v>
      </c>
      <c r="E9" s="48" t="s">
        <v>89</v>
      </c>
      <c r="H9" s="48" t="s">
        <v>208</v>
      </c>
      <c r="I9" s="14"/>
      <c r="J9" s="48" t="s">
        <v>162</v>
      </c>
      <c r="K9" s="14"/>
      <c r="L9" s="52" t="s">
        <v>138</v>
      </c>
      <c r="M9" s="53" t="s">
        <v>140</v>
      </c>
      <c r="N9" s="14"/>
      <c r="O9" s="17" t="s">
        <v>151</v>
      </c>
      <c r="Q9" s="38" t="s">
        <v>186</v>
      </c>
    </row>
    <row r="10" spans="1:17" ht="15.75" x14ac:dyDescent="0.25">
      <c r="A10" s="42" t="s">
        <v>66</v>
      </c>
      <c r="C10" s="52" t="s">
        <v>174</v>
      </c>
      <c r="E10" s="48" t="s">
        <v>90</v>
      </c>
      <c r="H10" s="48" t="s">
        <v>209</v>
      </c>
      <c r="I10" s="14"/>
      <c r="J10" s="48" t="s">
        <v>163</v>
      </c>
      <c r="K10" s="14"/>
      <c r="L10" s="52" t="s">
        <v>136</v>
      </c>
      <c r="M10" s="14"/>
      <c r="N10" s="14"/>
      <c r="O10" s="18" t="s">
        <v>152</v>
      </c>
      <c r="Q10" s="38" t="s">
        <v>187</v>
      </c>
    </row>
    <row r="11" spans="1:17" ht="15.6" x14ac:dyDescent="0.3">
      <c r="A11" s="42" t="s">
        <v>67</v>
      </c>
      <c r="C11" s="52" t="s">
        <v>176</v>
      </c>
      <c r="E11" s="48" t="s">
        <v>91</v>
      </c>
      <c r="H11" s="48" t="s">
        <v>114</v>
      </c>
      <c r="I11" s="14"/>
      <c r="J11" s="48" t="s">
        <v>164</v>
      </c>
      <c r="K11" s="14"/>
      <c r="L11" s="53" t="s">
        <v>141</v>
      </c>
      <c r="M11" s="14"/>
      <c r="N11" s="14"/>
      <c r="Q11" s="38" t="s">
        <v>188</v>
      </c>
    </row>
    <row r="12" spans="1:17" ht="15.75" x14ac:dyDescent="0.25">
      <c r="A12" s="43" t="s">
        <v>156</v>
      </c>
      <c r="C12" s="52" t="s">
        <v>177</v>
      </c>
      <c r="E12" s="48" t="s">
        <v>92</v>
      </c>
      <c r="H12" s="52" t="s">
        <v>115</v>
      </c>
      <c r="I12" s="14"/>
      <c r="J12" s="48" t="s">
        <v>198</v>
      </c>
      <c r="K12" s="14"/>
      <c r="L12" s="14"/>
      <c r="M12" s="14"/>
      <c r="N12" s="14"/>
      <c r="Q12" s="38" t="s">
        <v>189</v>
      </c>
    </row>
    <row r="13" spans="1:17" ht="15.75" x14ac:dyDescent="0.25">
      <c r="C13" s="53" t="s">
        <v>175</v>
      </c>
      <c r="E13" s="48" t="s">
        <v>159</v>
      </c>
      <c r="H13" s="53" t="s">
        <v>116</v>
      </c>
      <c r="I13" s="14"/>
      <c r="J13" s="48" t="s">
        <v>199</v>
      </c>
      <c r="K13" s="14"/>
      <c r="L13" s="14"/>
      <c r="M13" s="14"/>
      <c r="N13" s="14"/>
      <c r="Q13" s="38" t="s">
        <v>190</v>
      </c>
    </row>
    <row r="14" spans="1:17" ht="15.75" x14ac:dyDescent="0.25">
      <c r="E14" s="48" t="s">
        <v>160</v>
      </c>
      <c r="H14" s="15"/>
      <c r="J14" s="48" t="s">
        <v>200</v>
      </c>
      <c r="K14" s="14"/>
      <c r="L14" s="14"/>
      <c r="M14" s="14"/>
      <c r="Q14" s="38" t="s">
        <v>191</v>
      </c>
    </row>
    <row r="15" spans="1:17" ht="15.75" x14ac:dyDescent="0.25">
      <c r="E15" s="49" t="s">
        <v>93</v>
      </c>
      <c r="H15" s="15"/>
      <c r="J15" s="49" t="s">
        <v>201</v>
      </c>
      <c r="K15" s="14"/>
      <c r="L15" s="14"/>
      <c r="M15" s="14"/>
      <c r="O15" s="16"/>
      <c r="Q15" s="38" t="s">
        <v>192</v>
      </c>
    </row>
    <row r="16" spans="1:17" x14ac:dyDescent="0.25">
      <c r="H16" s="15"/>
      <c r="O16" s="16"/>
      <c r="Q16" s="38" t="s">
        <v>193</v>
      </c>
    </row>
    <row r="17" spans="1:17" x14ac:dyDescent="0.25">
      <c r="O17" s="16"/>
      <c r="Q17" s="38" t="s">
        <v>194</v>
      </c>
    </row>
    <row r="18" spans="1:17" x14ac:dyDescent="0.25">
      <c r="O18" s="16"/>
      <c r="Q18" s="38" t="s">
        <v>195</v>
      </c>
    </row>
    <row r="19" spans="1:17" ht="15.75" x14ac:dyDescent="0.25">
      <c r="C19" s="10"/>
      <c r="O19" s="16"/>
    </row>
    <row r="20" spans="1:17" x14ac:dyDescent="0.25">
      <c r="O20" s="16"/>
    </row>
    <row r="21" spans="1:17" x14ac:dyDescent="0.25">
      <c r="A21" s="12"/>
      <c r="O21" s="16"/>
    </row>
    <row r="22" spans="1:17" x14ac:dyDescent="0.25">
      <c r="A22" s="2"/>
      <c r="O22" s="16"/>
    </row>
    <row r="23" spans="1:17" x14ac:dyDescent="0.25">
      <c r="O23" s="16"/>
    </row>
    <row r="25" spans="1:17" x14ac:dyDescent="0.25">
      <c r="C25" s="2"/>
    </row>
    <row r="26" spans="1:17" x14ac:dyDescent="0.25">
      <c r="C26" s="2"/>
    </row>
    <row r="27" spans="1:17" x14ac:dyDescent="0.25">
      <c r="C27" s="2"/>
    </row>
  </sheetData>
  <sortState ref="C2:C13">
    <sortCondition ref="C2"/>
  </sortState>
  <pageMargins left="0.70866141732283472" right="0.11811023622047245" top="0.74803149606299213" bottom="0.74803149606299213" header="0.31496062992125984" footer="0.31496062992125984"/>
  <pageSetup paperSize="8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4" sqref="B14"/>
    </sheetView>
  </sheetViews>
  <sheetFormatPr baseColWidth="10" defaultColWidth="9.140625" defaultRowHeight="15" x14ac:dyDescent="0.25"/>
  <cols>
    <col min="1" max="1" width="10.7109375" bestFit="1" customWidth="1"/>
    <col min="2" max="2" width="20" bestFit="1" customWidth="1"/>
    <col min="3" max="3" width="14.5703125" bestFit="1" customWidth="1"/>
  </cols>
  <sheetData>
    <row r="1" spans="1:3" ht="14.45" x14ac:dyDescent="0.3">
      <c r="A1">
        <v>1</v>
      </c>
      <c r="B1">
        <v>1</v>
      </c>
      <c r="C1">
        <v>13</v>
      </c>
    </row>
    <row r="2" spans="1:3" ht="14.45" x14ac:dyDescent="0.3">
      <c r="A2" s="8" t="s">
        <v>59</v>
      </c>
      <c r="B2" s="4" t="s">
        <v>60</v>
      </c>
      <c r="C2" s="5" t="s">
        <v>61</v>
      </c>
    </row>
    <row r="3" spans="1:3" ht="14.45" x14ac:dyDescent="0.3">
      <c r="A3" s="9" t="s">
        <v>57</v>
      </c>
      <c r="B3" t="s">
        <v>83</v>
      </c>
      <c r="C3" t="s">
        <v>38</v>
      </c>
    </row>
    <row r="4" spans="1:3" ht="14.45" x14ac:dyDescent="0.3">
      <c r="A4" t="s">
        <v>58</v>
      </c>
      <c r="B4" t="s">
        <v>36</v>
      </c>
      <c r="C4" t="s">
        <v>37</v>
      </c>
    </row>
    <row r="5" spans="1:3" ht="14.45" x14ac:dyDescent="0.3">
      <c r="A5" t="s">
        <v>23</v>
      </c>
      <c r="C5" t="s">
        <v>45</v>
      </c>
    </row>
    <row r="6" spans="1:3" ht="14.45" x14ac:dyDescent="0.3">
      <c r="A6" t="s">
        <v>24</v>
      </c>
      <c r="C6" t="s">
        <v>46</v>
      </c>
    </row>
    <row r="7" spans="1:3" ht="14.45" x14ac:dyDescent="0.3">
      <c r="A7" t="s">
        <v>25</v>
      </c>
      <c r="C7" t="s">
        <v>48</v>
      </c>
    </row>
    <row r="8" spans="1:3" ht="14.45" x14ac:dyDescent="0.3">
      <c r="A8" t="s">
        <v>26</v>
      </c>
      <c r="C8" t="s">
        <v>53</v>
      </c>
    </row>
    <row r="9" spans="1:3" ht="14.45" x14ac:dyDescent="0.3">
      <c r="A9" t="s">
        <v>27</v>
      </c>
      <c r="C9" t="s">
        <v>52</v>
      </c>
    </row>
    <row r="10" spans="1:3" ht="14.45" x14ac:dyDescent="0.3">
      <c r="A10" t="s">
        <v>28</v>
      </c>
      <c r="C10" t="s">
        <v>56</v>
      </c>
    </row>
    <row r="11" spans="1:3" ht="14.45" x14ac:dyDescent="0.3">
      <c r="A11" t="s">
        <v>29</v>
      </c>
      <c r="C11" t="s">
        <v>43</v>
      </c>
    </row>
    <row r="12" spans="1:3" ht="14.45" x14ac:dyDescent="0.3">
      <c r="A12" t="s">
        <v>30</v>
      </c>
      <c r="C12" t="s">
        <v>51</v>
      </c>
    </row>
    <row r="13" spans="1:3" ht="14.45" x14ac:dyDescent="0.3">
      <c r="A13" t="s">
        <v>31</v>
      </c>
      <c r="C13" t="s">
        <v>39</v>
      </c>
    </row>
    <row r="14" spans="1:3" x14ac:dyDescent="0.25">
      <c r="A14" t="s">
        <v>32</v>
      </c>
      <c r="C14" t="s">
        <v>54</v>
      </c>
    </row>
    <row r="15" spans="1:3" x14ac:dyDescent="0.25">
      <c r="A15" t="s">
        <v>33</v>
      </c>
      <c r="C15" t="s">
        <v>41</v>
      </c>
    </row>
    <row r="16" spans="1:3" x14ac:dyDescent="0.25">
      <c r="A16" t="s">
        <v>34</v>
      </c>
      <c r="C16" t="s">
        <v>49</v>
      </c>
    </row>
    <row r="17" spans="1:3" x14ac:dyDescent="0.25">
      <c r="A17" t="s">
        <v>35</v>
      </c>
      <c r="C17" t="s">
        <v>47</v>
      </c>
    </row>
    <row r="18" spans="1:3" x14ac:dyDescent="0.25">
      <c r="C18" t="s">
        <v>42</v>
      </c>
    </row>
    <row r="19" spans="1:3" x14ac:dyDescent="0.25">
      <c r="C19" t="s">
        <v>44</v>
      </c>
    </row>
    <row r="20" spans="1:3" x14ac:dyDescent="0.25">
      <c r="C20" t="s">
        <v>40</v>
      </c>
    </row>
    <row r="21" spans="1:3" x14ac:dyDescent="0.25">
      <c r="C21" t="s">
        <v>55</v>
      </c>
    </row>
    <row r="22" spans="1:3" x14ac:dyDescent="0.25">
      <c r="C22" t="s">
        <v>50</v>
      </c>
    </row>
  </sheetData>
  <sortState ref="C4:C21">
    <sortCondition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22</vt:i4>
      </vt:variant>
    </vt:vector>
  </HeadingPairs>
  <TitlesOfParts>
    <vt:vector size="26" baseType="lpstr">
      <vt:lpstr>Scheda Generale</vt:lpstr>
      <vt:lpstr>Macrovoci Costo</vt:lpstr>
      <vt:lpstr>VociDettaglio</vt:lpstr>
      <vt:lpstr>Testata</vt:lpstr>
      <vt:lpstr>ALTRI_SERVIZI_E_ONERI</vt:lpstr>
      <vt:lpstr>'Macrovoci Costo'!Área_de_impresión</vt:lpstr>
      <vt:lpstr>VociDettaglio!Área_de_impresión</vt:lpstr>
      <vt:lpstr>BENI_DI_CONSUMO</vt:lpstr>
      <vt:lpstr>COMMISSIONI_COMITATI_CONSIGLI_CONSULENZE</vt:lpstr>
      <vt:lpstr>CORSI_DI_FORMAZIONE</vt:lpstr>
      <vt:lpstr>el_AREAFUNZIONALE</vt:lpstr>
      <vt:lpstr>el_SEDE</vt:lpstr>
      <vt:lpstr>el_UFFICIO</vt:lpstr>
      <vt:lpstr>EROGAZIONI_PER_PROGETTI_DI_COOPERAZIONE</vt:lpstr>
      <vt:lpstr>IMPOSTE</vt:lpstr>
      <vt:lpstr>INDENNITÀ_DI_MISSIONE_RIMBORSI_SPESE_VIAGGI</vt:lpstr>
      <vt:lpstr>INVESTIMENTI_FISSI_ACQUISTI_DISMISSIONI</vt:lpstr>
      <vt:lpstr>INVESTIMENTI_FISSI_MANUTENZIONI_STRAORDINARIE</vt:lpstr>
      <vt:lpstr>INVETIMENTI_IMMATERIALI</vt:lpstr>
      <vt:lpstr>MacroVOCI</vt:lpstr>
      <vt:lpstr>MANUTENZIONE_ORDINARIA_RIPARAZIONI</vt:lpstr>
      <vt:lpstr>NOLEGGI_LOCAZIONI_LEASING_OPERATIVI</vt:lpstr>
      <vt:lpstr>PROVENTI_E_ONERI_FINANZIARI</vt:lpstr>
      <vt:lpstr>PUBBLICAZIONI</vt:lpstr>
      <vt:lpstr>SPESE_DI_RAPP.ZA_REL._PUBBLICHE_CONVEGNI_MOSTRE_PUBBLICITÀ</vt:lpstr>
      <vt:lpstr>UTENZE_SERVIZI_AUSILIARI_SPESE_DI_PULIZIA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Amadori</dc:creator>
  <cp:lastModifiedBy>Davide Bocchi</cp:lastModifiedBy>
  <cp:lastPrinted>2016-12-15T13:31:47Z</cp:lastPrinted>
  <dcterms:created xsi:type="dcterms:W3CDTF">2016-10-22T07:12:22Z</dcterms:created>
  <dcterms:modified xsi:type="dcterms:W3CDTF">2017-10-13T12:25:57Z</dcterms:modified>
</cp:coreProperties>
</file>